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cvvo.local\korisnici$\asarcevic\Desktop\Prijedlog plana DP 2026.-2028\"/>
    </mc:Choice>
  </mc:AlternateContent>
  <bookViews>
    <workbookView xWindow="0" yWindow="0" windowWidth="28800" windowHeight="12210"/>
  </bookViews>
  <sheets>
    <sheet name="POSEBNI DIO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7" l="1"/>
  <c r="D3" i="7"/>
  <c r="D11" i="7" l="1"/>
  <c r="F54" i="7" l="1"/>
  <c r="F11" i="7"/>
  <c r="E47" i="7"/>
  <c r="E9" i="7"/>
  <c r="E11" i="7"/>
  <c r="C9" i="7" l="1"/>
  <c r="C47" i="7"/>
  <c r="C55" i="7"/>
  <c r="C54" i="7" s="1"/>
  <c r="C48" i="7"/>
  <c r="C49" i="7"/>
  <c r="C40" i="7"/>
  <c r="C25" i="7"/>
  <c r="C26" i="7"/>
  <c r="C27" i="7"/>
  <c r="C19" i="7"/>
  <c r="C10" i="7"/>
  <c r="C11" i="7"/>
  <c r="D55" i="7" l="1"/>
  <c r="D54" i="7" s="1"/>
  <c r="D49" i="7"/>
  <c r="D48" i="7" s="1"/>
  <c r="D27" i="7"/>
  <c r="D26" i="7" s="1"/>
  <c r="D25" i="7" s="1"/>
  <c r="D47" i="7" l="1"/>
  <c r="D19" i="7"/>
  <c r="D10" i="7"/>
  <c r="D9" i="7" s="1"/>
  <c r="D16" i="7"/>
  <c r="G9" i="7" l="1"/>
  <c r="F25" i="7"/>
  <c r="G25" i="7"/>
  <c r="E25" i="7"/>
  <c r="F55" i="7"/>
  <c r="G55" i="7"/>
  <c r="E55" i="7"/>
  <c r="E54" i="7" s="1"/>
  <c r="F49" i="7"/>
  <c r="F48" i="7" s="1"/>
  <c r="F47" i="7" s="1"/>
  <c r="G49" i="7"/>
  <c r="E49" i="7"/>
  <c r="E48" i="7" s="1"/>
  <c r="G48" i="7"/>
  <c r="G47" i="7" s="1"/>
  <c r="F16" i="7"/>
  <c r="F10" i="7" s="1"/>
  <c r="G16" i="7"/>
  <c r="G10" i="7" s="1"/>
  <c r="E16" i="7"/>
  <c r="E10" i="7" s="1"/>
  <c r="G27" i="7"/>
  <c r="F27" i="7"/>
  <c r="F19" i="7"/>
  <c r="G19" i="7"/>
  <c r="E19" i="7"/>
  <c r="F9" i="7" l="1"/>
</calcChain>
</file>

<file path=xl/sharedStrings.xml><?xml version="1.0" encoding="utf-8"?>
<sst xmlns="http://schemas.openxmlformats.org/spreadsheetml/2006/main" count="90" uniqueCount="45">
  <si>
    <t>Opći prihodi i primici</t>
  </si>
  <si>
    <t>Sredstva učešća za pomoći</t>
  </si>
  <si>
    <t>43</t>
  </si>
  <si>
    <t>Ostali prihodi za posebne namjene</t>
  </si>
  <si>
    <t>Pomoći EU</t>
  </si>
  <si>
    <t>Ostale pomoći</t>
  </si>
  <si>
    <t>31</t>
  </si>
  <si>
    <t>Europski fond za regionalni razvoj (ERDF)</t>
  </si>
  <si>
    <t>32</t>
  </si>
  <si>
    <t>34</t>
  </si>
  <si>
    <t>42</t>
  </si>
  <si>
    <t>38</t>
  </si>
  <si>
    <t>36</t>
  </si>
  <si>
    <t>11</t>
  </si>
  <si>
    <t>Materijalni rashodi</t>
  </si>
  <si>
    <t>Rashodi za zaposlene</t>
  </si>
  <si>
    <t>Financijski rashodi</t>
  </si>
  <si>
    <t>Rashodi za nabavu proizvedene dugotrajne imovine</t>
  </si>
  <si>
    <t>Pomoći dane u inozemstvo i unutar općeg proračuna</t>
  </si>
  <si>
    <t>Ostali rashodi</t>
  </si>
  <si>
    <t>12</t>
  </si>
  <si>
    <t>Rashodi poslovanja</t>
  </si>
  <si>
    <t>PROJEKCIJA 
2027.</t>
  </si>
  <si>
    <t>Rashodi za nabavu nefinancijske imovine</t>
  </si>
  <si>
    <t>IZVRŠENJE
2024.</t>
  </si>
  <si>
    <t>TEKUĆI PLAN
2025.</t>
  </si>
  <si>
    <t>PLAN 
2026.</t>
  </si>
  <si>
    <t>PROJEKCIJA 
2028.</t>
  </si>
  <si>
    <t>NACIONALNI CENTAR ZA VANJSKO VREDNOVANJE OBRAZOVANJA</t>
  </si>
  <si>
    <t>A580046</t>
  </si>
  <si>
    <t>ADMINISTRACIJA I UPRAVLJANJE NACIONALNOG CENTRA ZA VANJSKO VREDNOVANJE OBRAZOVANJA</t>
  </si>
  <si>
    <t>A814000</t>
  </si>
  <si>
    <t>MEĐUNARODNI PROJEKTI VREDNOVANJA ZNANJA I VJEŠTINA</t>
  </si>
  <si>
    <t>A814001</t>
  </si>
  <si>
    <t>DRŽAVNA MATURA</t>
  </si>
  <si>
    <t>A814003</t>
  </si>
  <si>
    <t>NACIONALNI ISPITI</t>
  </si>
  <si>
    <t>A814007</t>
  </si>
  <si>
    <t>UNAPREĐENJE KVALITETE OBRAZOVNOG SUSTAVA</t>
  </si>
  <si>
    <t>K814013</t>
  </si>
  <si>
    <t>UČINKOVITI LJUDSKI POTENCIJALI</t>
  </si>
  <si>
    <t xml:space="preserve">Europski socijalni fond </t>
  </si>
  <si>
    <t>Rashodi za nabavu prozvedene dugotrajne imovine</t>
  </si>
  <si>
    <t>Rashodi za nabavu neprozvedene dugotrajne imovine</t>
  </si>
  <si>
    <t>'Rashodi za nabavu neprozvedene dugotrajne imovine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</si>
</sst>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30">
    <xf numFmtId="0" fontId="0" fillId="0" borderId="0" xfId="0"/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3" fontId="12" fillId="0" borderId="4" xfId="50" applyNumberFormat="1" applyFill="1">
      <alignment horizontal="right" vertical="center"/>
    </xf>
    <xf numFmtId="0" fontId="13" fillId="0" borderId="3" xfId="0" quotePrefix="1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0" fontId="12" fillId="0" borderId="5" xfId="49" quotePrefix="1" applyFill="1" applyBorder="1" applyAlignment="1">
      <alignment horizontal="left" vertical="center" indent="7"/>
    </xf>
    <xf numFmtId="0" fontId="12" fillId="0" borderId="5" xfId="49" quotePrefix="1" applyFill="1" applyBorder="1">
      <alignment horizontal="left" vertical="center" indent="1"/>
    </xf>
    <xf numFmtId="3" fontId="12" fillId="0" borderId="5" xfId="50" applyNumberFormat="1" applyFill="1" applyBorder="1">
      <alignment horizontal="right" vertical="center"/>
    </xf>
    <xf numFmtId="0" fontId="15" fillId="0" borderId="4" xfId="49" quotePrefix="1" applyFont="1" applyFill="1">
      <alignment horizontal="left" vertical="center" indent="1"/>
    </xf>
    <xf numFmtId="3" fontId="15" fillId="0" borderId="4" xfId="50" applyNumberFormat="1" applyFont="1" applyFill="1">
      <alignment horizontal="right" vertical="center"/>
    </xf>
    <xf numFmtId="0" fontId="14" fillId="0" borderId="0" xfId="0" applyFont="1" applyFill="1"/>
    <xf numFmtId="0" fontId="15" fillId="0" borderId="4" xfId="49" quotePrefix="1" applyFont="1" applyFill="1" applyAlignment="1">
      <alignment horizontal="left" vertical="center" indent="7"/>
    </xf>
    <xf numFmtId="0" fontId="15" fillId="0" borderId="4" xfId="49" quotePrefix="1" applyFont="1" applyFill="1" applyAlignment="1">
      <alignment horizontal="right" vertical="center"/>
    </xf>
    <xf numFmtId="0" fontId="16" fillId="0" borderId="4" xfId="49" quotePrefix="1" applyFont="1" applyFill="1">
      <alignment horizontal="left" vertical="center" indent="1"/>
    </xf>
    <xf numFmtId="3" fontId="14" fillId="0" borderId="0" xfId="0" applyNumberFormat="1" applyFont="1" applyFill="1"/>
    <xf numFmtId="3" fontId="0" fillId="0" borderId="0" xfId="0" applyNumberFormat="1" applyFill="1"/>
    <xf numFmtId="0" fontId="17" fillId="0" borderId="4" xfId="49" quotePrefix="1" applyFont="1" applyFill="1">
      <alignment horizontal="left" vertical="center" indent="1"/>
    </xf>
    <xf numFmtId="0" fontId="17" fillId="0" borderId="4" xfId="49" quotePrefix="1" applyFont="1" applyFill="1" applyAlignment="1">
      <alignment horizontal="center" vertical="center"/>
    </xf>
    <xf numFmtId="3" fontId="17" fillId="0" borderId="4" xfId="50" applyNumberFormat="1" applyFont="1" applyFill="1">
      <alignment horizontal="right" vertical="center"/>
    </xf>
    <xf numFmtId="0" fontId="13" fillId="27" borderId="3" xfId="0" applyNumberFormat="1" applyFont="1" applyFill="1" applyBorder="1" applyAlignment="1" applyProtection="1">
      <alignment horizontal="center" vertical="center" wrapText="1"/>
    </xf>
    <xf numFmtId="3" fontId="12" fillId="27" borderId="4" xfId="50" applyNumberFormat="1" applyFill="1">
      <alignment horizontal="right" vertical="center"/>
    </xf>
    <xf numFmtId="3" fontId="12" fillId="27" borderId="5" xfId="50" applyNumberFormat="1" applyFill="1" applyBorder="1">
      <alignment horizontal="right" vertical="center"/>
    </xf>
    <xf numFmtId="3" fontId="15" fillId="27" borderId="4" xfId="50" applyNumberFormat="1" applyFont="1" applyFill="1">
      <alignment horizontal="right" vertical="center"/>
    </xf>
    <xf numFmtId="3" fontId="16" fillId="27" borderId="4" xfId="50" applyNumberFormat="1" applyFont="1" applyFill="1">
      <alignment horizontal="right" vertical="center"/>
    </xf>
    <xf numFmtId="3" fontId="0" fillId="27" borderId="0" xfId="0" applyNumberFormat="1" applyFill="1"/>
    <xf numFmtId="0" fontId="0" fillId="27" borderId="0" xfId="0" applyFill="1"/>
    <xf numFmtId="0" fontId="13" fillId="27" borderId="3" xfId="0" quotePrefix="1" applyFont="1" applyFill="1" applyBorder="1" applyAlignment="1">
      <alignment horizontal="center" vertical="center" wrapText="1"/>
    </xf>
    <xf numFmtId="3" fontId="17" fillId="27" borderId="4" xfId="50" applyNumberFormat="1" applyFont="1" applyFill="1">
      <alignment horizontal="right" vertical="center"/>
    </xf>
  </cellXfs>
  <cellStyles count="51">
    <cellStyle name="Normal" xfId="0" builtinId="0"/>
    <cellStyle name="Normal 2" xfId="3"/>
    <cellStyle name="SAPBEXaggData" xfId="5"/>
    <cellStyle name="SAPBEXaggData 2" xfId="45"/>
    <cellStyle name="SAPBEXaggDataEmph" xfId="9"/>
    <cellStyle name="SAPBEXaggItem" xfId="10"/>
    <cellStyle name="SAPBEXaggItem 2" xfId="44"/>
    <cellStyle name="SAPBEXaggItemX" xfId="11"/>
    <cellStyle name="SAPBEXchaText" xfId="1"/>
    <cellStyle name="SAPBEXchaText 2" xfId="41"/>
    <cellStyle name="SAPBEXexcBad7" xfId="12"/>
    <cellStyle name="SAPBEXexcBad8" xfId="13"/>
    <cellStyle name="SAPBEXexcBad9" xfId="14"/>
    <cellStyle name="SAPBEXexcCritical4" xfId="15"/>
    <cellStyle name="SAPBEXexcCritical5" xfId="16"/>
    <cellStyle name="SAPBEXexcCritical6" xfId="17"/>
    <cellStyle name="SAPBEXexcGood1" xfId="18"/>
    <cellStyle name="SAPBEXexcGood2" xfId="19"/>
    <cellStyle name="SAPBEXexcGood3" xfId="20"/>
    <cellStyle name="SAPBEXfilterDrill" xfId="21"/>
    <cellStyle name="SAPBEXfilterItem" xfId="22"/>
    <cellStyle name="SAPBEXfilterText" xfId="23"/>
    <cellStyle name="SAPBEXformats" xfId="24"/>
    <cellStyle name="SAPBEXformats 2" xfId="43"/>
    <cellStyle name="SAPBEXheaderItem" xfId="25"/>
    <cellStyle name="SAPBEXheaderText" xfId="26"/>
    <cellStyle name="SAPBEXHLevel0" xfId="27"/>
    <cellStyle name="SAPBEXHLevel0 2" xfId="46"/>
    <cellStyle name="SAPBEXHLevel0X" xfId="28"/>
    <cellStyle name="SAPBEXHLevel1" xfId="4"/>
    <cellStyle name="SAPBEXHLevel1 2" xfId="47"/>
    <cellStyle name="SAPBEXHLevel1X" xfId="29"/>
    <cellStyle name="SAPBEXHLevel2" xfId="6"/>
    <cellStyle name="SAPBEXHLevel2 2" xfId="48"/>
    <cellStyle name="SAPBEXHLevel2X" xfId="30"/>
    <cellStyle name="SAPBEXHLevel3" xfId="7"/>
    <cellStyle name="SAPBEXHLevel3 2" xfId="49"/>
    <cellStyle name="SAPBEXHLevel3X" xfId="31"/>
    <cellStyle name="SAPBEXinputData" xfId="32"/>
    <cellStyle name="SAPBEXresData" xfId="33"/>
    <cellStyle name="SAPBEXresDataEmph" xfId="34"/>
    <cellStyle name="SAPBEXresItem" xfId="35"/>
    <cellStyle name="SAPBEXresItemX" xfId="36"/>
    <cellStyle name="SAPBEXstdData" xfId="8"/>
    <cellStyle name="SAPBEXstdData 2" xfId="50"/>
    <cellStyle name="SAPBEXstdDataEmph" xfId="37"/>
    <cellStyle name="SAPBEXstdItem" xfId="2"/>
    <cellStyle name="SAPBEXstdItem 2" xfId="42"/>
    <cellStyle name="SAPBEXstdItemX" xfId="38"/>
    <cellStyle name="SAPBEXtitle" xfId="39"/>
    <cellStyle name="SAPBEXundefined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2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9" sqref="J9"/>
    </sheetView>
  </sheetViews>
  <sheetFormatPr defaultColWidth="9.140625" defaultRowHeight="15" x14ac:dyDescent="0.25"/>
  <cols>
    <col min="1" max="1" width="17.28515625" style="5" customWidth="1"/>
    <col min="2" max="2" width="56.5703125" style="5" customWidth="1"/>
    <col min="3" max="3" width="16.42578125" style="5" customWidth="1"/>
    <col min="4" max="4" width="17.85546875" style="27" customWidth="1"/>
    <col min="5" max="7" width="13.28515625" style="27" customWidth="1"/>
    <col min="8" max="9" width="9.140625" style="5"/>
    <col min="10" max="12" width="10.140625" style="5" bestFit="1" customWidth="1"/>
    <col min="13" max="16384" width="9.140625" style="5"/>
  </cols>
  <sheetData>
    <row r="2" spans="1:12" ht="25.5" x14ac:dyDescent="0.25">
      <c r="A2" s="4">
        <v>40883</v>
      </c>
      <c r="B2" s="4" t="s">
        <v>28</v>
      </c>
      <c r="C2" s="4" t="s">
        <v>24</v>
      </c>
      <c r="D2" s="28" t="s">
        <v>25</v>
      </c>
      <c r="E2" s="21" t="s">
        <v>26</v>
      </c>
      <c r="F2" s="21" t="s">
        <v>22</v>
      </c>
      <c r="G2" s="21" t="s">
        <v>27</v>
      </c>
    </row>
    <row r="3" spans="1:12" x14ac:dyDescent="0.25">
      <c r="A3" s="2">
        <v>11</v>
      </c>
      <c r="B3" s="1" t="s">
        <v>0</v>
      </c>
      <c r="C3" s="3">
        <v>6623910</v>
      </c>
      <c r="D3" s="22">
        <f>+D10+D20+D26+D41</f>
        <v>7808634</v>
      </c>
      <c r="E3" s="22">
        <v>8539500</v>
      </c>
      <c r="F3" s="22">
        <v>9080700</v>
      </c>
      <c r="G3" s="22">
        <v>9078700</v>
      </c>
    </row>
    <row r="4" spans="1:12" x14ac:dyDescent="0.25">
      <c r="A4" s="2">
        <v>12</v>
      </c>
      <c r="B4" s="1" t="s">
        <v>1</v>
      </c>
      <c r="C4" s="3">
        <v>760895</v>
      </c>
      <c r="D4" s="22">
        <f xml:space="preserve"> +D48</f>
        <v>1178367</v>
      </c>
      <c r="E4" s="22">
        <v>1117094</v>
      </c>
      <c r="F4" s="22">
        <v>1121730</v>
      </c>
      <c r="G4" s="22">
        <v>1246367</v>
      </c>
    </row>
    <row r="5" spans="1:12" x14ac:dyDescent="0.25">
      <c r="A5" s="2">
        <v>43</v>
      </c>
      <c r="B5" s="1" t="s">
        <v>3</v>
      </c>
      <c r="C5" s="3">
        <v>323260</v>
      </c>
      <c r="D5" s="22">
        <v>215000</v>
      </c>
      <c r="E5" s="22">
        <v>200000</v>
      </c>
      <c r="F5" s="22">
        <v>200000</v>
      </c>
      <c r="G5" s="22">
        <v>200000</v>
      </c>
    </row>
    <row r="6" spans="1:12" x14ac:dyDescent="0.25">
      <c r="A6" s="2">
        <v>51</v>
      </c>
      <c r="B6" s="1" t="s">
        <v>4</v>
      </c>
      <c r="C6" s="3">
        <v>66155</v>
      </c>
      <c r="D6" s="22">
        <v>100000</v>
      </c>
      <c r="E6" s="22">
        <v>30000</v>
      </c>
      <c r="F6" s="22">
        <v>30000</v>
      </c>
      <c r="G6" s="22">
        <v>30000</v>
      </c>
    </row>
    <row r="7" spans="1:12" x14ac:dyDescent="0.25">
      <c r="A7" s="2">
        <v>52</v>
      </c>
      <c r="B7" s="1" t="s">
        <v>5</v>
      </c>
      <c r="C7" s="3">
        <v>8569</v>
      </c>
      <c r="D7" s="22">
        <v>0</v>
      </c>
      <c r="E7" s="22">
        <v>0</v>
      </c>
      <c r="F7" s="22">
        <v>0</v>
      </c>
      <c r="G7" s="22">
        <v>0</v>
      </c>
    </row>
    <row r="8" spans="1:12" x14ac:dyDescent="0.25">
      <c r="A8" s="7">
        <v>561</v>
      </c>
      <c r="B8" s="8" t="s">
        <v>7</v>
      </c>
      <c r="C8" s="9">
        <v>4423447</v>
      </c>
      <c r="D8" s="23">
        <v>7087450</v>
      </c>
      <c r="E8" s="23">
        <v>4674400</v>
      </c>
      <c r="F8" s="23">
        <v>5225670</v>
      </c>
      <c r="G8" s="23">
        <v>5806300</v>
      </c>
    </row>
    <row r="9" spans="1:12" s="12" customFormat="1" x14ac:dyDescent="0.25">
      <c r="A9" s="14" t="s">
        <v>29</v>
      </c>
      <c r="B9" s="10" t="s">
        <v>30</v>
      </c>
      <c r="C9" s="11">
        <f xml:space="preserve"> +C11+C16</f>
        <v>2669610</v>
      </c>
      <c r="D9" s="24">
        <f xml:space="preserve"> +D10</f>
        <v>3554634</v>
      </c>
      <c r="E9" s="24">
        <f xml:space="preserve"> +E11+E16</f>
        <v>3768500</v>
      </c>
      <c r="F9" s="24">
        <f>+F11+F16</f>
        <v>3906700</v>
      </c>
      <c r="G9" s="24">
        <f>+G11+G16</f>
        <v>3904700</v>
      </c>
      <c r="J9" s="16"/>
      <c r="K9" s="16"/>
      <c r="L9" s="16"/>
    </row>
    <row r="10" spans="1:12" s="12" customFormat="1" x14ac:dyDescent="0.25">
      <c r="A10" s="13" t="s">
        <v>13</v>
      </c>
      <c r="B10" s="10" t="s">
        <v>0</v>
      </c>
      <c r="C10" s="11">
        <f xml:space="preserve"> +C11+C16</f>
        <v>2669610</v>
      </c>
      <c r="D10" s="24">
        <f>+D11+D16</f>
        <v>3554634</v>
      </c>
      <c r="E10" s="24">
        <f xml:space="preserve"> +E11+E16</f>
        <v>3768500</v>
      </c>
      <c r="F10" s="24">
        <f xml:space="preserve"> +F11+F16</f>
        <v>3906700</v>
      </c>
      <c r="G10" s="24">
        <f t="shared" ref="G10" si="0" xml:space="preserve"> +G11+G16</f>
        <v>3904700</v>
      </c>
      <c r="K10" s="16"/>
      <c r="L10" s="16"/>
    </row>
    <row r="11" spans="1:12" x14ac:dyDescent="0.25">
      <c r="A11" s="2">
        <v>3</v>
      </c>
      <c r="B11" s="1" t="s">
        <v>21</v>
      </c>
      <c r="C11" s="3">
        <f xml:space="preserve"> +C12+C13+C14+C15</f>
        <v>2653164</v>
      </c>
      <c r="D11" s="22">
        <f xml:space="preserve"> +D12+D13+D14+D15</f>
        <v>3524161</v>
      </c>
      <c r="E11" s="22">
        <f xml:space="preserve"> +E12+E13+E14+E15</f>
        <v>3743500</v>
      </c>
      <c r="F11" s="22">
        <f xml:space="preserve"> +F12+F13+F14+F15</f>
        <v>3881700</v>
      </c>
      <c r="G11" s="22">
        <v>3879700</v>
      </c>
      <c r="J11" s="17"/>
      <c r="L11" s="17"/>
    </row>
    <row r="12" spans="1:12" x14ac:dyDescent="0.25">
      <c r="A12" s="6" t="s">
        <v>6</v>
      </c>
      <c r="B12" s="1" t="s">
        <v>15</v>
      </c>
      <c r="C12" s="3">
        <v>1933720</v>
      </c>
      <c r="D12" s="22">
        <v>2299475</v>
      </c>
      <c r="E12" s="22">
        <v>2480000</v>
      </c>
      <c r="F12" s="22">
        <v>2650000</v>
      </c>
      <c r="G12" s="22">
        <v>2650000</v>
      </c>
    </row>
    <row r="13" spans="1:12" x14ac:dyDescent="0.25">
      <c r="A13" s="6" t="s">
        <v>8</v>
      </c>
      <c r="B13" s="1" t="s">
        <v>14</v>
      </c>
      <c r="C13" s="3">
        <v>718520</v>
      </c>
      <c r="D13" s="22">
        <v>1222454</v>
      </c>
      <c r="E13" s="22">
        <v>1262700</v>
      </c>
      <c r="F13" s="22">
        <v>1230700</v>
      </c>
      <c r="G13" s="22">
        <v>1228700</v>
      </c>
    </row>
    <row r="14" spans="1:12" x14ac:dyDescent="0.25">
      <c r="A14" s="6" t="s">
        <v>9</v>
      </c>
      <c r="B14" s="1" t="s">
        <v>16</v>
      </c>
      <c r="C14" s="3">
        <v>454</v>
      </c>
      <c r="D14" s="22">
        <v>482</v>
      </c>
      <c r="E14" s="22">
        <v>300</v>
      </c>
      <c r="F14" s="22">
        <v>500</v>
      </c>
      <c r="G14" s="22">
        <v>500</v>
      </c>
    </row>
    <row r="15" spans="1:12" x14ac:dyDescent="0.25">
      <c r="A15" s="6" t="s">
        <v>11</v>
      </c>
      <c r="B15" s="1" t="s">
        <v>19</v>
      </c>
      <c r="C15" s="3">
        <v>470</v>
      </c>
      <c r="D15" s="22">
        <v>1750</v>
      </c>
      <c r="E15" s="22">
        <v>500</v>
      </c>
      <c r="F15" s="22">
        <v>500</v>
      </c>
      <c r="G15" s="22">
        <v>500</v>
      </c>
    </row>
    <row r="16" spans="1:12" x14ac:dyDescent="0.25">
      <c r="A16" s="2">
        <v>4</v>
      </c>
      <c r="B16" s="1" t="s">
        <v>23</v>
      </c>
      <c r="C16" s="3">
        <v>16446</v>
      </c>
      <c r="D16" s="22">
        <f>+D17+D18</f>
        <v>30473</v>
      </c>
      <c r="E16" s="22">
        <f xml:space="preserve"> +E17+E18</f>
        <v>25000</v>
      </c>
      <c r="F16" s="22">
        <f t="shared" ref="F16:G16" si="1" xml:space="preserve"> +F17+F18</f>
        <v>25000</v>
      </c>
      <c r="G16" s="22">
        <f t="shared" si="1"/>
        <v>25000</v>
      </c>
    </row>
    <row r="17" spans="1:7" x14ac:dyDescent="0.25">
      <c r="A17" s="6">
        <v>41</v>
      </c>
      <c r="B17" s="1" t="s">
        <v>42</v>
      </c>
      <c r="C17" s="3">
        <v>0</v>
      </c>
      <c r="D17" s="22">
        <v>4982</v>
      </c>
      <c r="E17" s="22">
        <v>10500</v>
      </c>
      <c r="F17" s="22">
        <v>10500</v>
      </c>
      <c r="G17" s="22">
        <v>10500</v>
      </c>
    </row>
    <row r="18" spans="1:7" x14ac:dyDescent="0.25">
      <c r="A18" s="6">
        <v>42</v>
      </c>
      <c r="B18" s="1" t="s">
        <v>43</v>
      </c>
      <c r="C18" s="3">
        <v>16446</v>
      </c>
      <c r="D18" s="22">
        <v>25491</v>
      </c>
      <c r="E18" s="22">
        <v>14500</v>
      </c>
      <c r="F18" s="22">
        <v>14500</v>
      </c>
      <c r="G18" s="22">
        <v>14500</v>
      </c>
    </row>
    <row r="19" spans="1:7" s="12" customFormat="1" x14ac:dyDescent="0.25">
      <c r="A19" s="14" t="s">
        <v>31</v>
      </c>
      <c r="B19" s="10" t="s">
        <v>32</v>
      </c>
      <c r="C19" s="11">
        <f xml:space="preserve"> +C20+C23</f>
        <v>272885</v>
      </c>
      <c r="D19" s="24">
        <f>+D20+D23</f>
        <v>529381</v>
      </c>
      <c r="E19" s="24">
        <f xml:space="preserve"> +E20+E23</f>
        <v>431000</v>
      </c>
      <c r="F19" s="24">
        <f t="shared" ref="F19:G19" si="2" xml:space="preserve"> +F20+F23</f>
        <v>534000</v>
      </c>
      <c r="G19" s="24">
        <f t="shared" si="2"/>
        <v>534000</v>
      </c>
    </row>
    <row r="20" spans="1:7" s="12" customFormat="1" x14ac:dyDescent="0.25">
      <c r="A20" s="13" t="s">
        <v>13</v>
      </c>
      <c r="B20" s="10" t="s">
        <v>0</v>
      </c>
      <c r="C20" s="11">
        <v>218696</v>
      </c>
      <c r="D20" s="24">
        <v>464000</v>
      </c>
      <c r="E20" s="24">
        <v>401000</v>
      </c>
      <c r="F20" s="24">
        <v>504000</v>
      </c>
      <c r="G20" s="24">
        <v>504000</v>
      </c>
    </row>
    <row r="21" spans="1:7" x14ac:dyDescent="0.25">
      <c r="A21" s="2">
        <v>3</v>
      </c>
      <c r="B21" s="1" t="s">
        <v>21</v>
      </c>
      <c r="C21" s="3">
        <v>218696</v>
      </c>
      <c r="D21" s="22">
        <v>464000</v>
      </c>
      <c r="E21" s="22">
        <v>401000</v>
      </c>
      <c r="F21" s="22">
        <v>504000</v>
      </c>
      <c r="G21" s="22">
        <v>504000</v>
      </c>
    </row>
    <row r="22" spans="1:7" x14ac:dyDescent="0.25">
      <c r="A22" s="6" t="s">
        <v>8</v>
      </c>
      <c r="B22" s="1" t="s">
        <v>14</v>
      </c>
      <c r="C22" s="3">
        <v>218696</v>
      </c>
      <c r="D22" s="22">
        <v>464000</v>
      </c>
      <c r="E22" s="22">
        <v>401000</v>
      </c>
      <c r="F22" s="22">
        <v>504000</v>
      </c>
      <c r="G22" s="22">
        <v>504000</v>
      </c>
    </row>
    <row r="23" spans="1:7" s="12" customFormat="1" x14ac:dyDescent="0.25">
      <c r="A23" s="13">
        <v>51</v>
      </c>
      <c r="B23" s="10" t="s">
        <v>4</v>
      </c>
      <c r="C23" s="11">
        <v>54189</v>
      </c>
      <c r="D23" s="24">
        <v>65381</v>
      </c>
      <c r="E23" s="24">
        <v>30000</v>
      </c>
      <c r="F23" s="24">
        <v>30000</v>
      </c>
      <c r="G23" s="24">
        <v>30000</v>
      </c>
    </row>
    <row r="24" spans="1:7" x14ac:dyDescent="0.25">
      <c r="A24" s="6" t="s">
        <v>8</v>
      </c>
      <c r="B24" s="1" t="s">
        <v>14</v>
      </c>
      <c r="C24" s="3">
        <v>54189</v>
      </c>
      <c r="D24" s="22">
        <v>65381</v>
      </c>
      <c r="E24" s="22">
        <v>30000</v>
      </c>
      <c r="F24" s="22">
        <v>30000</v>
      </c>
      <c r="G24" s="22">
        <v>30000</v>
      </c>
    </row>
    <row r="25" spans="1:7" s="12" customFormat="1" x14ac:dyDescent="0.25">
      <c r="A25" s="14" t="s">
        <v>33</v>
      </c>
      <c r="B25" s="10" t="s">
        <v>34</v>
      </c>
      <c r="C25" s="11">
        <f>+C26+C32</f>
        <v>3993696</v>
      </c>
      <c r="D25" s="24">
        <f xml:space="preserve"> +D26+D32</f>
        <v>3980000</v>
      </c>
      <c r="E25" s="24">
        <f xml:space="preserve"> +E26+E32</f>
        <v>4560000</v>
      </c>
      <c r="F25" s="24">
        <f t="shared" ref="F25:G25" si="3" xml:space="preserve"> +F26+F32</f>
        <v>4860000</v>
      </c>
      <c r="G25" s="24">
        <f t="shared" si="3"/>
        <v>4860000</v>
      </c>
    </row>
    <row r="26" spans="1:7" s="12" customFormat="1" x14ac:dyDescent="0.25">
      <c r="A26" s="13" t="s">
        <v>13</v>
      </c>
      <c r="B26" s="10" t="s">
        <v>0</v>
      </c>
      <c r="C26" s="11">
        <f xml:space="preserve"> +C27+C30</f>
        <v>3670436</v>
      </c>
      <c r="D26" s="24">
        <f>+D27+D30</f>
        <v>3780000</v>
      </c>
      <c r="E26" s="24">
        <v>4360000</v>
      </c>
      <c r="F26" s="24">
        <v>4660000</v>
      </c>
      <c r="G26" s="24">
        <v>4660000</v>
      </c>
    </row>
    <row r="27" spans="1:7" x14ac:dyDescent="0.25">
      <c r="A27" s="2">
        <v>3</v>
      </c>
      <c r="B27" s="1" t="s">
        <v>21</v>
      </c>
      <c r="C27" s="3">
        <f>+C28+C29</f>
        <v>3669436</v>
      </c>
      <c r="D27" s="22">
        <f xml:space="preserve"> +D28+D29</f>
        <v>3780000</v>
      </c>
      <c r="E27" s="22">
        <v>4360000</v>
      </c>
      <c r="F27" s="22">
        <f>+F28+F29</f>
        <v>4660000</v>
      </c>
      <c r="G27" s="22">
        <f>+G28+G29</f>
        <v>4660000</v>
      </c>
    </row>
    <row r="28" spans="1:7" x14ac:dyDescent="0.25">
      <c r="A28" s="6" t="s">
        <v>8</v>
      </c>
      <c r="B28" s="1" t="s">
        <v>14</v>
      </c>
      <c r="C28" s="3">
        <v>3628650</v>
      </c>
      <c r="D28" s="22">
        <v>3730000</v>
      </c>
      <c r="E28" s="22">
        <v>4310000</v>
      </c>
      <c r="F28" s="22">
        <v>4610000</v>
      </c>
      <c r="G28" s="22">
        <v>4610000</v>
      </c>
    </row>
    <row r="29" spans="1:7" x14ac:dyDescent="0.25">
      <c r="A29" s="6">
        <v>36</v>
      </c>
      <c r="B29" s="1" t="s">
        <v>18</v>
      </c>
      <c r="C29" s="3">
        <v>40786</v>
      </c>
      <c r="D29" s="22">
        <v>50000</v>
      </c>
      <c r="E29" s="22">
        <v>50000</v>
      </c>
      <c r="F29" s="22">
        <v>50000</v>
      </c>
      <c r="G29" s="22">
        <v>50000</v>
      </c>
    </row>
    <row r="30" spans="1:7" x14ac:dyDescent="0.25">
      <c r="A30" s="6">
        <v>4</v>
      </c>
      <c r="B30" s="1" t="s">
        <v>23</v>
      </c>
      <c r="C30" s="3">
        <v>1000</v>
      </c>
      <c r="D30" s="22">
        <v>0</v>
      </c>
      <c r="E30" s="22">
        <v>0</v>
      </c>
      <c r="F30" s="22">
        <v>0</v>
      </c>
      <c r="G30" s="22">
        <v>0</v>
      </c>
    </row>
    <row r="31" spans="1:7" x14ac:dyDescent="0.25">
      <c r="A31" s="6">
        <v>42</v>
      </c>
      <c r="B31" s="1" t="s">
        <v>43</v>
      </c>
      <c r="C31" s="3">
        <v>1000</v>
      </c>
      <c r="D31" s="22">
        <v>0</v>
      </c>
      <c r="E31" s="22">
        <v>0</v>
      </c>
      <c r="F31" s="22">
        <v>0</v>
      </c>
      <c r="G31" s="22">
        <v>0</v>
      </c>
    </row>
    <row r="32" spans="1:7" s="12" customFormat="1" x14ac:dyDescent="0.25">
      <c r="A32" s="13" t="s">
        <v>2</v>
      </c>
      <c r="B32" s="10" t="s">
        <v>3</v>
      </c>
      <c r="C32" s="11">
        <v>323260</v>
      </c>
      <c r="D32" s="24">
        <v>200000</v>
      </c>
      <c r="E32" s="24">
        <v>200000</v>
      </c>
      <c r="F32" s="24">
        <v>200000</v>
      </c>
      <c r="G32" s="24">
        <v>200000</v>
      </c>
    </row>
    <row r="33" spans="1:7" x14ac:dyDescent="0.25">
      <c r="A33" s="2">
        <v>3</v>
      </c>
      <c r="B33" s="1" t="s">
        <v>21</v>
      </c>
      <c r="C33" s="3">
        <v>323260</v>
      </c>
      <c r="D33" s="22">
        <v>200000</v>
      </c>
      <c r="E33" s="22">
        <v>200000</v>
      </c>
      <c r="F33" s="22">
        <v>200000</v>
      </c>
      <c r="G33" s="22">
        <v>200000</v>
      </c>
    </row>
    <row r="34" spans="1:7" x14ac:dyDescent="0.25">
      <c r="A34" s="6" t="s">
        <v>8</v>
      </c>
      <c r="B34" s="1" t="s">
        <v>14</v>
      </c>
      <c r="C34" s="3">
        <v>323260</v>
      </c>
      <c r="D34" s="22">
        <v>180000</v>
      </c>
      <c r="E34" s="22">
        <v>200000</v>
      </c>
      <c r="F34" s="22">
        <v>200000</v>
      </c>
      <c r="G34" s="22">
        <v>200000</v>
      </c>
    </row>
    <row r="35" spans="1:7" x14ac:dyDescent="0.25">
      <c r="A35" s="6" t="s">
        <v>12</v>
      </c>
      <c r="B35" s="1" t="s">
        <v>18</v>
      </c>
      <c r="C35" s="3">
        <v>0</v>
      </c>
      <c r="D35" s="22">
        <v>20000</v>
      </c>
      <c r="E35" s="22">
        <v>0</v>
      </c>
      <c r="F35" s="22">
        <v>0</v>
      </c>
      <c r="G35" s="22">
        <v>0</v>
      </c>
    </row>
    <row r="36" spans="1:7" x14ac:dyDescent="0.25">
      <c r="A36" s="19" t="s">
        <v>35</v>
      </c>
      <c r="B36" s="18" t="s">
        <v>36</v>
      </c>
      <c r="C36" s="20">
        <v>52147</v>
      </c>
      <c r="D36" s="29">
        <v>0</v>
      </c>
      <c r="E36" s="22">
        <v>0</v>
      </c>
      <c r="F36" s="22">
        <v>0</v>
      </c>
      <c r="G36" s="22">
        <v>0</v>
      </c>
    </row>
    <row r="37" spans="1:7" s="12" customFormat="1" x14ac:dyDescent="0.25">
      <c r="A37" s="13" t="s">
        <v>20</v>
      </c>
      <c r="B37" s="10" t="s">
        <v>1</v>
      </c>
      <c r="C37" s="11">
        <v>52147</v>
      </c>
      <c r="D37" s="24">
        <v>0</v>
      </c>
      <c r="E37" s="24">
        <v>0</v>
      </c>
      <c r="F37" s="24">
        <v>0</v>
      </c>
      <c r="G37" s="24">
        <v>0</v>
      </c>
    </row>
    <row r="38" spans="1:7" x14ac:dyDescent="0.25">
      <c r="A38" s="2">
        <v>3</v>
      </c>
      <c r="B38" s="1" t="s">
        <v>21</v>
      </c>
      <c r="C38" s="3">
        <v>52147</v>
      </c>
      <c r="D38" s="22">
        <v>0</v>
      </c>
      <c r="E38" s="22">
        <v>0</v>
      </c>
      <c r="F38" s="22">
        <v>0</v>
      </c>
      <c r="G38" s="22">
        <v>0</v>
      </c>
    </row>
    <row r="39" spans="1:7" x14ac:dyDescent="0.25">
      <c r="A39" s="6" t="s">
        <v>8</v>
      </c>
      <c r="B39" s="1" t="s">
        <v>14</v>
      </c>
      <c r="C39" s="3">
        <v>52147</v>
      </c>
      <c r="D39" s="22">
        <v>0</v>
      </c>
      <c r="E39" s="22">
        <v>0</v>
      </c>
      <c r="F39" s="22">
        <v>0</v>
      </c>
      <c r="G39" s="22">
        <v>0</v>
      </c>
    </row>
    <row r="40" spans="1:7" s="12" customFormat="1" x14ac:dyDescent="0.25">
      <c r="A40" s="14" t="s">
        <v>37</v>
      </c>
      <c r="B40" s="10" t="s">
        <v>38</v>
      </c>
      <c r="C40" s="11">
        <f xml:space="preserve"> +C41+C43+C45</f>
        <v>33556</v>
      </c>
      <c r="D40" s="24">
        <v>10000</v>
      </c>
      <c r="E40" s="24">
        <v>10000</v>
      </c>
      <c r="F40" s="24">
        <v>10000</v>
      </c>
      <c r="G40" s="24">
        <v>10000</v>
      </c>
    </row>
    <row r="41" spans="1:7" s="12" customFormat="1" x14ac:dyDescent="0.25">
      <c r="A41" s="13">
        <v>11</v>
      </c>
      <c r="B41" s="10" t="s">
        <v>1</v>
      </c>
      <c r="C41" s="11">
        <v>13021</v>
      </c>
      <c r="D41" s="24">
        <v>10000</v>
      </c>
      <c r="E41" s="24">
        <v>10000</v>
      </c>
      <c r="F41" s="24">
        <v>10000</v>
      </c>
      <c r="G41" s="24">
        <v>10000</v>
      </c>
    </row>
    <row r="42" spans="1:7" x14ac:dyDescent="0.25">
      <c r="A42" s="6" t="s">
        <v>8</v>
      </c>
      <c r="B42" s="1" t="s">
        <v>14</v>
      </c>
      <c r="C42" s="3">
        <v>13021</v>
      </c>
      <c r="D42" s="22">
        <v>10000</v>
      </c>
      <c r="E42" s="22">
        <v>10000</v>
      </c>
      <c r="F42" s="22">
        <v>10000</v>
      </c>
      <c r="G42" s="22">
        <v>10000</v>
      </c>
    </row>
    <row r="43" spans="1:7" x14ac:dyDescent="0.25">
      <c r="A43" s="19">
        <v>51</v>
      </c>
      <c r="B43" s="18" t="s">
        <v>4</v>
      </c>
      <c r="C43" s="20">
        <v>11966</v>
      </c>
      <c r="D43" s="22">
        <v>0</v>
      </c>
      <c r="E43" s="22">
        <v>0</v>
      </c>
      <c r="F43" s="22">
        <v>0</v>
      </c>
      <c r="G43" s="22">
        <v>0</v>
      </c>
    </row>
    <row r="44" spans="1:7" x14ac:dyDescent="0.25">
      <c r="A44" s="6">
        <v>32</v>
      </c>
      <c r="B44" s="1" t="s">
        <v>14</v>
      </c>
      <c r="C44" s="3">
        <v>11966</v>
      </c>
      <c r="D44" s="22">
        <v>0</v>
      </c>
      <c r="E44" s="22">
        <v>0</v>
      </c>
      <c r="F44" s="22">
        <v>0</v>
      </c>
      <c r="G44" s="22">
        <v>0</v>
      </c>
    </row>
    <row r="45" spans="1:7" x14ac:dyDescent="0.25">
      <c r="A45" s="19">
        <v>52</v>
      </c>
      <c r="B45" s="18" t="s">
        <v>5</v>
      </c>
      <c r="C45" s="20">
        <v>8569</v>
      </c>
      <c r="D45" s="22">
        <v>0</v>
      </c>
      <c r="E45" s="22">
        <v>0</v>
      </c>
      <c r="F45" s="22">
        <v>0</v>
      </c>
      <c r="G45" s="22">
        <v>0</v>
      </c>
    </row>
    <row r="46" spans="1:7" x14ac:dyDescent="0.25">
      <c r="A46" s="6">
        <v>32</v>
      </c>
      <c r="B46" s="1" t="s">
        <v>14</v>
      </c>
      <c r="C46" s="3">
        <v>8569</v>
      </c>
      <c r="D46" s="22">
        <v>0</v>
      </c>
      <c r="E46" s="22">
        <v>0</v>
      </c>
      <c r="F46" s="22">
        <v>0</v>
      </c>
      <c r="G46" s="22">
        <v>0</v>
      </c>
    </row>
    <row r="47" spans="1:7" s="12" customFormat="1" x14ac:dyDescent="0.25">
      <c r="A47" s="14" t="s">
        <v>39</v>
      </c>
      <c r="B47" s="10" t="s">
        <v>40</v>
      </c>
      <c r="C47" s="11">
        <f xml:space="preserve"> +C48+C54</f>
        <v>5184342</v>
      </c>
      <c r="D47" s="24">
        <f xml:space="preserve"> +D48+D54</f>
        <v>8265817</v>
      </c>
      <c r="E47" s="24">
        <f xml:space="preserve"> +E48+E54</f>
        <v>5791494</v>
      </c>
      <c r="F47" s="24">
        <f t="shared" ref="F47:G47" si="4" xml:space="preserve"> +F48+F54</f>
        <v>6347400</v>
      </c>
      <c r="G47" s="24">
        <f t="shared" si="4"/>
        <v>7052667</v>
      </c>
    </row>
    <row r="48" spans="1:7" s="12" customFormat="1" x14ac:dyDescent="0.25">
      <c r="A48" s="13" t="s">
        <v>20</v>
      </c>
      <c r="B48" s="10" t="s">
        <v>1</v>
      </c>
      <c r="C48" s="11">
        <f xml:space="preserve"> +C49+C52</f>
        <v>760895</v>
      </c>
      <c r="D48" s="24">
        <f>+D49+D52</f>
        <v>1178367</v>
      </c>
      <c r="E48" s="24">
        <f>+E49+E52</f>
        <v>1117094</v>
      </c>
      <c r="F48" s="24">
        <f t="shared" ref="F48:G48" si="5">+F49+F52</f>
        <v>1121730</v>
      </c>
      <c r="G48" s="24">
        <f t="shared" si="5"/>
        <v>1246367</v>
      </c>
    </row>
    <row r="49" spans="1:7" s="12" customFormat="1" x14ac:dyDescent="0.25">
      <c r="A49" s="13">
        <v>3</v>
      </c>
      <c r="B49" s="15" t="s">
        <v>21</v>
      </c>
      <c r="C49" s="11">
        <f>+C50+C51</f>
        <v>744515</v>
      </c>
      <c r="D49" s="24">
        <f xml:space="preserve"> +D50+D51</f>
        <v>1043367</v>
      </c>
      <c r="E49" s="25">
        <f>+E50+E51</f>
        <v>967094</v>
      </c>
      <c r="F49" s="25">
        <f t="shared" ref="F49:G49" si="6">+F50+F51</f>
        <v>1121730</v>
      </c>
      <c r="G49" s="25">
        <f t="shared" si="6"/>
        <v>1246367</v>
      </c>
    </row>
    <row r="50" spans="1:7" x14ac:dyDescent="0.25">
      <c r="A50" s="6" t="s">
        <v>8</v>
      </c>
      <c r="B50" s="1" t="s">
        <v>14</v>
      </c>
      <c r="C50" s="3">
        <v>740506</v>
      </c>
      <c r="D50" s="22">
        <v>1038367</v>
      </c>
      <c r="E50" s="22">
        <v>959094</v>
      </c>
      <c r="F50" s="22">
        <v>1113730</v>
      </c>
      <c r="G50" s="22">
        <v>1238367</v>
      </c>
    </row>
    <row r="51" spans="1:7" x14ac:dyDescent="0.25">
      <c r="A51" s="6">
        <v>36</v>
      </c>
      <c r="B51" s="1" t="s">
        <v>18</v>
      </c>
      <c r="C51" s="3">
        <v>4009</v>
      </c>
      <c r="D51" s="22">
        <v>5000</v>
      </c>
      <c r="E51" s="22">
        <v>8000</v>
      </c>
      <c r="F51" s="22">
        <v>8000</v>
      </c>
      <c r="G51" s="22">
        <v>8000</v>
      </c>
    </row>
    <row r="52" spans="1:7" x14ac:dyDescent="0.25">
      <c r="A52" s="2">
        <v>4</v>
      </c>
      <c r="B52" s="1" t="s">
        <v>23</v>
      </c>
      <c r="C52" s="20">
        <v>16380</v>
      </c>
      <c r="D52" s="22">
        <v>135000</v>
      </c>
      <c r="E52" s="22">
        <v>150000</v>
      </c>
      <c r="F52" s="22">
        <v>0</v>
      </c>
      <c r="G52" s="22">
        <v>0</v>
      </c>
    </row>
    <row r="53" spans="1:7" x14ac:dyDescent="0.25">
      <c r="A53" s="6">
        <v>42</v>
      </c>
      <c r="B53" s="1" t="s">
        <v>44</v>
      </c>
      <c r="C53" s="3">
        <v>16380</v>
      </c>
      <c r="D53" s="22">
        <v>135000</v>
      </c>
      <c r="E53" s="22">
        <v>150000</v>
      </c>
      <c r="F53" s="22">
        <v>0</v>
      </c>
      <c r="G53" s="22">
        <v>0</v>
      </c>
    </row>
    <row r="54" spans="1:7" s="12" customFormat="1" x14ac:dyDescent="0.25">
      <c r="A54" s="13">
        <v>561</v>
      </c>
      <c r="B54" s="10" t="s">
        <v>41</v>
      </c>
      <c r="C54" s="11">
        <f xml:space="preserve"> +C55+C58</f>
        <v>4423447</v>
      </c>
      <c r="D54" s="24">
        <f xml:space="preserve"> +D55+D58</f>
        <v>7087450</v>
      </c>
      <c r="E54" s="24">
        <f xml:space="preserve"> +E55+E58</f>
        <v>4674400</v>
      </c>
      <c r="F54" s="24">
        <f xml:space="preserve"> +F55+F58</f>
        <v>5225670</v>
      </c>
      <c r="G54" s="24">
        <v>5806300</v>
      </c>
    </row>
    <row r="55" spans="1:7" s="12" customFormat="1" x14ac:dyDescent="0.25">
      <c r="A55" s="13">
        <v>3</v>
      </c>
      <c r="B55" s="15" t="s">
        <v>21</v>
      </c>
      <c r="C55" s="11">
        <f>+C56+C57</f>
        <v>4330629</v>
      </c>
      <c r="D55" s="24">
        <f xml:space="preserve"> +D56+D57</f>
        <v>6322450</v>
      </c>
      <c r="E55" s="24">
        <f>+E56+E57</f>
        <v>4524400</v>
      </c>
      <c r="F55" s="24">
        <f t="shared" ref="F55:G55" si="7">+F56+F57</f>
        <v>5225670</v>
      </c>
      <c r="G55" s="24">
        <f t="shared" si="7"/>
        <v>38000</v>
      </c>
    </row>
    <row r="56" spans="1:7" x14ac:dyDescent="0.25">
      <c r="A56" s="6" t="s">
        <v>8</v>
      </c>
      <c r="B56" s="1" t="s">
        <v>14</v>
      </c>
      <c r="C56" s="3">
        <v>4307927</v>
      </c>
      <c r="D56" s="22">
        <v>6291400</v>
      </c>
      <c r="E56" s="22">
        <v>4486400</v>
      </c>
      <c r="F56" s="22">
        <v>5187670</v>
      </c>
      <c r="G56" s="22"/>
    </row>
    <row r="57" spans="1:7" x14ac:dyDescent="0.25">
      <c r="A57" s="6" t="s">
        <v>12</v>
      </c>
      <c r="B57" s="1" t="s">
        <v>18</v>
      </c>
      <c r="C57" s="3">
        <v>22702</v>
      </c>
      <c r="D57" s="22">
        <v>31050</v>
      </c>
      <c r="E57" s="22">
        <v>38000</v>
      </c>
      <c r="F57" s="22">
        <v>38000</v>
      </c>
      <c r="G57" s="22">
        <v>38000</v>
      </c>
    </row>
    <row r="58" spans="1:7" x14ac:dyDescent="0.25">
      <c r="A58" s="2">
        <v>4</v>
      </c>
      <c r="B58" s="1" t="s">
        <v>23</v>
      </c>
      <c r="C58" s="20">
        <v>92818</v>
      </c>
      <c r="D58" s="22">
        <v>765000</v>
      </c>
      <c r="E58" s="22">
        <v>150000</v>
      </c>
      <c r="F58" s="22">
        <v>0</v>
      </c>
      <c r="G58" s="22">
        <v>0</v>
      </c>
    </row>
    <row r="59" spans="1:7" x14ac:dyDescent="0.25">
      <c r="A59" s="6" t="s">
        <v>10</v>
      </c>
      <c r="B59" s="1" t="s">
        <v>17</v>
      </c>
      <c r="C59" s="3">
        <v>92818</v>
      </c>
      <c r="D59" s="22">
        <v>765000</v>
      </c>
      <c r="E59" s="22">
        <v>150000</v>
      </c>
      <c r="F59" s="22">
        <v>0</v>
      </c>
      <c r="G59" s="22">
        <v>0</v>
      </c>
    </row>
    <row r="61" spans="1:7" x14ac:dyDescent="0.25">
      <c r="C61" s="17"/>
      <c r="D61" s="26"/>
      <c r="E61" s="26"/>
      <c r="F61" s="26"/>
      <c r="G61" s="26"/>
    </row>
    <row r="62" spans="1:7" x14ac:dyDescent="0.25">
      <c r="D62" s="26"/>
      <c r="F62" s="26"/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Ana-Marija Šarčević</cp:lastModifiedBy>
  <cp:lastPrinted>2023-09-25T18:48:39Z</cp:lastPrinted>
  <dcterms:created xsi:type="dcterms:W3CDTF">2022-10-31T10:11:38Z</dcterms:created>
  <dcterms:modified xsi:type="dcterms:W3CDTF">2026-01-13T09:41:05Z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